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29" i="1"/>
  <c r="C52"/>
  <c r="C39"/>
  <c r="C22"/>
  <c r="C53" l="1"/>
  <c r="C59" l="1"/>
</calcChain>
</file>

<file path=xl/sharedStrings.xml><?xml version="1.0" encoding="utf-8"?>
<sst xmlns="http://schemas.openxmlformats.org/spreadsheetml/2006/main" count="49" uniqueCount="49">
  <si>
    <t>№п/п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</si>
  <si>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</si>
  <si>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</si>
  <si>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</si>
  <si>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</si>
  <si>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Прибыль управляющей компании</t>
  </si>
  <si>
    <t>Содержание придомовой территории</t>
  </si>
  <si>
    <t xml:space="preserve"> </t>
  </si>
  <si>
    <t>Налоги при УСН</t>
  </si>
  <si>
    <t>подготовка к отоп.сезону,промывка</t>
  </si>
  <si>
    <t>услуги по уборке территории(оплата труда с налогами)</t>
  </si>
  <si>
    <t>Текущий ремонт</t>
  </si>
  <si>
    <t xml:space="preserve">ИТОГО </t>
  </si>
  <si>
    <t>руб.</t>
  </si>
  <si>
    <t>Аварийное обслуживание</t>
  </si>
  <si>
    <t>Обслуживание газопроводаНД,ВД,венканалов</t>
  </si>
  <si>
    <t>Обслуживание лифта,страхование,техосвидетельствование</t>
  </si>
  <si>
    <t>Обслуживание УУТЭ,подгот.УУТЭ к отопит.сезону</t>
  </si>
  <si>
    <t>покос травы,очистка террит.от поросли</t>
  </si>
  <si>
    <t>инвентарь,моющее,чистящие</t>
  </si>
  <si>
    <t>дезинсекция,дератизация в подвале и МОП</t>
  </si>
  <si>
    <t>Факт за 2023</t>
  </si>
  <si>
    <t>ремонт ступенек</t>
  </si>
  <si>
    <t>ремонт межпанельных швов кв154,166</t>
  </si>
  <si>
    <t>ремонт межпанельных швов кв 163</t>
  </si>
  <si>
    <t>ремонт межпанельных швов кв 139-158</t>
  </si>
  <si>
    <t>покраска деревьев,бордюров</t>
  </si>
  <si>
    <t>озеленение1200,обрезка деревьев12239</t>
  </si>
  <si>
    <t>ремонт кровли,вырубка ливневки кв 157</t>
  </si>
  <si>
    <t>ремонт стояков ХВС кв 159</t>
  </si>
  <si>
    <t>ремонт стояков ХВС кв 50</t>
  </si>
  <si>
    <t>ремонт стояков ХВС кв 96</t>
  </si>
  <si>
    <t>ремонт водоснабжения</t>
  </si>
  <si>
    <t>чистка канализации</t>
  </si>
  <si>
    <t>услуги электрика 85450,электроматериалы 4335</t>
  </si>
  <si>
    <t>замки навесные</t>
  </si>
  <si>
    <t>ремонт двери ,установка двери</t>
  </si>
  <si>
    <t>услуги по уборкеи содержанию МОП (оплата труда с налогами)</t>
  </si>
  <si>
    <t>благоустройство мусорной площадки,граффити</t>
  </si>
  <si>
    <t>инвентарь 1926,75,мешки д/мус-512,соль-2922,91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</si>
  <si>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</si>
  <si>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</si>
  <si>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</si>
  <si>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</si>
  <si>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</si>
  <si>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</si>
  <si>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</si>
  <si>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 xml:space="preserve">ж.д.ул. Вятская 77/3   </t>
  </si>
  <si>
    <t>ОТЧЕТ  по статье" Содержание и ремонт жилья" за 2023год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</si>
</sst>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b/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3" xfId="0" applyBorder="1"/>
    <xf numFmtId="0" fontId="1" fillId="0" borderId="3" xfId="0" applyFont="1" applyBorder="1"/>
    <xf numFmtId="0" fontId="3" fillId="0" borderId="3" xfId="0" applyFont="1" applyBorder="1"/>
    <xf numFmtId="0" fontId="1" fillId="0" borderId="1" xfId="0" applyFont="1" applyBorder="1"/>
    <xf numFmtId="0" fontId="4" fillId="0" borderId="5" xfId="0" applyFont="1" applyBorder="1"/>
    <xf numFmtId="0" fontId="5" fillId="0" borderId="6" xfId="0" applyFont="1" applyBorder="1"/>
    <xf numFmtId="0" fontId="4" fillId="0" borderId="1" xfId="0" applyFont="1" applyBorder="1"/>
    <xf numFmtId="0" fontId="4" fillId="0" borderId="2" xfId="0" applyFont="1" applyBorder="1"/>
    <xf numFmtId="0" fontId="0" fillId="0" borderId="6" xfId="0" applyBorder="1"/>
    <xf numFmtId="0" fontId="2" fillId="0" borderId="0" xfId="0" applyFont="1" applyAlignment="1"/>
    <xf numFmtId="0" fontId="0" fillId="0" borderId="2" xfId="0" applyBorder="1"/>
    <xf numFmtId="0" fontId="0" fillId="0" borderId="1" xfId="0" applyBorder="1"/>
    <xf numFmtId="2" fontId="4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0" fillId="0" borderId="0" xfId="0" applyBorder="1"/>
    <xf numFmtId="0" fontId="0" fillId="0" borderId="9" xfId="0" applyBorder="1"/>
    <xf numFmtId="0" fontId="6" fillId="0" borderId="0" xfId="0" applyFont="1" applyAlignment="1">
      <alignment horizontal="right"/>
    </xf>
    <xf numFmtId="0" fontId="1" fillId="0" borderId="0" xfId="0" applyFont="1" applyBorder="1"/>
    <xf numFmtId="0" fontId="4" fillId="0" borderId="0" xfId="0" applyFont="1" applyBorder="1"/>
    <xf numFmtId="0" fontId="0" fillId="0" borderId="3" xfId="0" applyBorder="1" applyAlignment="1">
      <alignment horizontal="center"/>
    </xf>
    <xf numFmtId="0" fontId="4" fillId="0" borderId="10" xfId="0" applyFont="1" applyBorder="1"/>
    <xf numFmtId="0" fontId="8" fillId="0" borderId="12" xfId="0" applyFont="1" applyBorder="1"/>
    <xf numFmtId="2" fontId="5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Font="1" applyBorder="1"/>
    <xf numFmtId="0" fontId="9" fillId="2" borderId="1" xfId="0" applyFont="1" applyFill="1" applyBorder="1"/>
    <xf numFmtId="2" fontId="6" fillId="0" borderId="9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3" xfId="0" applyFont="1" applyBorder="1"/>
    <xf numFmtId="2" fontId="8" fillId="0" borderId="8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9" fillId="0" borderId="5" xfId="0" applyFont="1" applyBorder="1"/>
    <xf numFmtId="2" fontId="10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5" xfId="0" applyFont="1" applyBorder="1"/>
    <xf numFmtId="0" fontId="8" fillId="0" borderId="2" xfId="0" applyFont="1" applyBorder="1"/>
    <xf numFmtId="2" fontId="8" fillId="0" borderId="2" xfId="0" applyNumberFormat="1" applyFont="1" applyBorder="1" applyAlignment="1">
      <alignment horizontal="center"/>
    </xf>
    <xf numFmtId="0" fontId="10" fillId="0" borderId="5" xfId="0" applyFont="1" applyBorder="1"/>
    <xf numFmtId="0" fontId="9" fillId="0" borderId="4" xfId="0" applyFont="1" applyBorder="1"/>
    <xf numFmtId="0" fontId="8" fillId="0" borderId="4" xfId="0" applyFont="1" applyBorder="1"/>
    <xf numFmtId="0" fontId="10" fillId="0" borderId="7" xfId="0" applyFont="1" applyFill="1" applyBorder="1"/>
    <xf numFmtId="0" fontId="9" fillId="0" borderId="2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5" xfId="0" applyFont="1" applyBorder="1"/>
    <xf numFmtId="0" fontId="11" fillId="2" borderId="13" xfId="0" applyFont="1" applyFill="1" applyBorder="1"/>
    <xf numFmtId="0" fontId="4" fillId="0" borderId="1" xfId="0" applyFont="1" applyBorder="1" applyAlignment="1">
      <alignment horizontal="center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abSelected="1" topLeftCell="A53" zoomScaleNormal="100" workbookViewId="0">
      <selection activeCell="B8" sqref="B8"/>
    </sheetView>
  </sheetViews>
  <sheetFormatPr defaultRowHeight="13.2"/>
  <cols>
    <col min="1" max="1" width="5.88671875" customWidth="1"/>
    <col min="2" max="2" width="82.77734375" customWidth="1"/>
    <col min="3" max="3" width="24.33203125" customWidth="1"/>
  </cols>
  <sheetData>
    <row r="1" spans="1:3" ht="15.6">
      <c r="A1" s="12"/>
      <c r="B1" s="60" t="s">
        <v>48</v>
      </c>
      <c r="C1" s="12" t="s">
        <v>7</v>
      </c>
    </row>
    <row r="2" spans="1:3" ht="21.6" customHeight="1">
      <c r="A2" s="1"/>
      <c r="B2" s="18" t="s">
        <v>47</v>
      </c>
    </row>
    <row r="3" spans="1:3" ht="15.6" thickBot="1">
      <c r="A3" s="1"/>
      <c r="B3" s="1"/>
      <c r="C3" s="21" t="s">
        <v>13</v>
      </c>
    </row>
    <row r="4" spans="1:3" ht="13.8">
      <c r="A4" s="6" t="s">
        <v>0</v>
      </c>
      <c r="B4" s="2" t="s">
        <v>1</v>
      </c>
      <c r="C4" s="59" t="s">
        <v>21</v>
      </c>
    </row>
    <row r="5" spans="1:3" ht="17.399999999999999" customHeight="1" thickBot="1">
      <c r="A5" s="5"/>
      <c r="B5" s="5"/>
      <c r="C5" s="24"/>
    </row>
    <row r="6" spans="1:3" ht="15.6">
      <c r="A6" s="9">
        <v>1</v>
      </c>
      <c r="B6" s="54" t="s">
        <v>40</v>
      </c>
      <c r="C6" s="52">
        <v>465829.18</v>
      </c>
    </row>
    <row r="7" spans="1:3" ht="10.8" customHeight="1" thickBot="1">
      <c r="A7" s="10"/>
      <c r="B7" s="25"/>
      <c r="C7" s="15"/>
    </row>
    <row r="8" spans="1:3" ht="18" customHeight="1">
      <c r="A8" s="8"/>
      <c r="B8" s="26" t="s">
        <v>41</v>
      </c>
      <c r="C8" s="16"/>
    </row>
    <row r="9" spans="1:3" ht="18" customHeight="1">
      <c r="A9" s="8"/>
      <c r="B9" s="26" t="s">
        <v>42</v>
      </c>
      <c r="C9" s="16"/>
    </row>
    <row r="10" spans="1:3" ht="15.6" customHeight="1">
      <c r="A10" s="8"/>
      <c r="B10" s="26" t="s">
        <v>43</v>
      </c>
      <c r="C10" s="16"/>
    </row>
    <row r="11" spans="1:3" ht="16.8" customHeight="1" thickBot="1">
      <c r="A11" s="8"/>
      <c r="B11" s="3"/>
      <c r="C11" s="16"/>
    </row>
    <row r="12" spans="1:3" ht="16.8" hidden="1" customHeight="1" thickBot="1">
      <c r="A12" s="8"/>
      <c r="B12" s="3"/>
      <c r="C12" s="16"/>
    </row>
    <row r="13" spans="1:3" ht="18" hidden="1" customHeight="1" thickBot="1">
      <c r="A13" s="8"/>
      <c r="B13" s="3"/>
      <c r="C13" s="16"/>
    </row>
    <row r="14" spans="1:3" ht="15.6">
      <c r="A14" s="9">
        <v>2</v>
      </c>
      <c r="B14" s="55" t="s">
        <v>3</v>
      </c>
      <c r="C14" s="52">
        <v>259982.33</v>
      </c>
    </row>
    <row r="15" spans="1:3" ht="15" customHeight="1" thickBot="1">
      <c r="A15" s="10"/>
      <c r="B15" s="56" t="s">
        <v>2</v>
      </c>
      <c r="C15" s="53"/>
    </row>
    <row r="16" spans="1:3" ht="20.25" customHeight="1">
      <c r="A16" s="6"/>
      <c r="B16" s="34" t="s">
        <v>37</v>
      </c>
      <c r="C16" s="32">
        <v>160200</v>
      </c>
    </row>
    <row r="17" spans="1:3" ht="18.600000000000001" customHeight="1">
      <c r="A17" s="4"/>
      <c r="B17" s="35" t="s">
        <v>34</v>
      </c>
      <c r="C17" s="33">
        <v>89785</v>
      </c>
    </row>
    <row r="18" spans="1:3" ht="19.8" customHeight="1">
      <c r="A18" s="4"/>
      <c r="B18" s="35" t="s">
        <v>20</v>
      </c>
      <c r="C18" s="33">
        <v>6010.59</v>
      </c>
    </row>
    <row r="19" spans="1:3" ht="19.8" customHeight="1">
      <c r="A19" s="4"/>
      <c r="B19" s="35" t="s">
        <v>19</v>
      </c>
      <c r="C19" s="33">
        <v>3986.74</v>
      </c>
    </row>
    <row r="20" spans="1:3" ht="19.8" customHeight="1">
      <c r="A20" s="3"/>
      <c r="B20" s="35" t="s">
        <v>35</v>
      </c>
      <c r="C20" s="33">
        <v>2874.58</v>
      </c>
    </row>
    <row r="21" spans="1:3" ht="19.8" customHeight="1" thickBot="1">
      <c r="A21" s="3"/>
      <c r="B21" s="35" t="s">
        <v>36</v>
      </c>
      <c r="C21" s="33">
        <v>11629.42</v>
      </c>
    </row>
    <row r="22" spans="1:3" ht="28.8" customHeight="1" thickBot="1">
      <c r="A22" s="7">
        <v>3</v>
      </c>
      <c r="B22" s="57" t="s">
        <v>6</v>
      </c>
      <c r="C22" s="42">
        <f>C23+C24+C25+C26+C27+C28</f>
        <v>212868.93000000002</v>
      </c>
    </row>
    <row r="23" spans="1:3" ht="20.399999999999999" customHeight="1">
      <c r="A23" s="22"/>
      <c r="B23" s="36" t="s">
        <v>10</v>
      </c>
      <c r="C23" s="32">
        <v>162700</v>
      </c>
    </row>
    <row r="24" spans="1:3" ht="17.399999999999999" customHeight="1">
      <c r="A24" s="22"/>
      <c r="B24" s="37" t="s">
        <v>39</v>
      </c>
      <c r="C24" s="33">
        <v>5361.66</v>
      </c>
    </row>
    <row r="25" spans="1:3" ht="20.399999999999999" customHeight="1">
      <c r="A25" s="23"/>
      <c r="B25" s="37" t="s">
        <v>27</v>
      </c>
      <c r="C25" s="33">
        <v>13439</v>
      </c>
    </row>
    <row r="26" spans="1:3" ht="16.8" customHeight="1">
      <c r="A26" s="23"/>
      <c r="B26" s="37" t="s">
        <v>38</v>
      </c>
      <c r="C26" s="33">
        <v>3291</v>
      </c>
    </row>
    <row r="27" spans="1:3" ht="19.2" customHeight="1">
      <c r="A27" s="23"/>
      <c r="B27" s="37" t="s">
        <v>26</v>
      </c>
      <c r="C27" s="33">
        <v>10802.04</v>
      </c>
    </row>
    <row r="28" spans="1:3" ht="20.399999999999999" customHeight="1" thickBot="1">
      <c r="A28" s="11"/>
      <c r="B28" s="37" t="s">
        <v>18</v>
      </c>
      <c r="C28" s="33">
        <v>17275.23</v>
      </c>
    </row>
    <row r="29" spans="1:3" ht="22.2" customHeight="1" thickBot="1">
      <c r="A29" s="7">
        <v>4</v>
      </c>
      <c r="B29" s="58" t="s">
        <v>46</v>
      </c>
      <c r="C29" s="41">
        <f>C30+C31+C32+C33+C34+C35+C36</f>
        <v>287700.76</v>
      </c>
    </row>
    <row r="30" spans="1:3" ht="16.8" customHeight="1">
      <c r="A30" s="14"/>
      <c r="B30" s="36" t="s">
        <v>44</v>
      </c>
      <c r="C30" s="32">
        <v>184766.38</v>
      </c>
    </row>
    <row r="31" spans="1:3" ht="16.8" customHeight="1">
      <c r="A31" s="3"/>
      <c r="B31" s="37" t="s">
        <v>29</v>
      </c>
      <c r="C31" s="33">
        <v>2290</v>
      </c>
    </row>
    <row r="32" spans="1:3" ht="16.8" customHeight="1">
      <c r="A32" s="3"/>
      <c r="B32" s="37" t="s">
        <v>30</v>
      </c>
      <c r="C32" s="33">
        <v>909</v>
      </c>
    </row>
    <row r="33" spans="1:7" ht="16.8" customHeight="1">
      <c r="A33" s="3"/>
      <c r="B33" s="37" t="s">
        <v>31</v>
      </c>
      <c r="C33" s="33">
        <v>690</v>
      </c>
    </row>
    <row r="34" spans="1:7" ht="18.600000000000001" customHeight="1">
      <c r="A34" s="3"/>
      <c r="B34" s="37" t="s">
        <v>32</v>
      </c>
      <c r="C34" s="33">
        <v>22982.7</v>
      </c>
    </row>
    <row r="35" spans="1:7" ht="14.4" customHeight="1" thickBot="1">
      <c r="A35" s="3"/>
      <c r="B35" s="37" t="s">
        <v>33</v>
      </c>
      <c r="C35" s="33">
        <v>5100</v>
      </c>
      <c r="D35" s="19"/>
      <c r="E35" s="19"/>
      <c r="F35" s="19"/>
      <c r="G35" s="19"/>
    </row>
    <row r="36" spans="1:7" s="20" customFormat="1" ht="18" customHeight="1">
      <c r="A36" s="3"/>
      <c r="B36" s="37" t="s">
        <v>9</v>
      </c>
      <c r="C36" s="33">
        <v>70962.679999999993</v>
      </c>
      <c r="D36" s="19"/>
      <c r="E36" s="19"/>
      <c r="F36" s="19"/>
      <c r="G36" s="19"/>
    </row>
    <row r="37" spans="1:7" s="19" customFormat="1" ht="1.2" hidden="1" customHeight="1" thickBot="1">
      <c r="A37" s="3"/>
      <c r="B37" s="37"/>
      <c r="C37" s="33"/>
    </row>
    <row r="38" spans="1:7" s="19" customFormat="1" ht="9" customHeight="1" thickBot="1">
      <c r="A38" s="3"/>
      <c r="B38" s="37"/>
      <c r="C38" s="33"/>
    </row>
    <row r="39" spans="1:7" s="19" customFormat="1" ht="19.2" customHeight="1">
      <c r="A39" s="9">
        <v>5</v>
      </c>
      <c r="B39" s="30" t="s">
        <v>45</v>
      </c>
      <c r="C39" s="31">
        <f>C41+C48+C49</f>
        <v>83296.48000000001</v>
      </c>
    </row>
    <row r="40" spans="1:7" s="28" customFormat="1" ht="0.6" customHeight="1" thickBot="1">
      <c r="A40" s="13"/>
      <c r="B40" s="13"/>
      <c r="C40" s="27"/>
    </row>
    <row r="41" spans="1:7" ht="23.4" customHeight="1" thickBot="1">
      <c r="A41" s="23"/>
      <c r="B41" s="43" t="s">
        <v>14</v>
      </c>
      <c r="C41" s="39">
        <v>26070.240000000002</v>
      </c>
    </row>
    <row r="42" spans="1:7" ht="20.399999999999999" hidden="1" customHeight="1" thickBot="1">
      <c r="A42" s="29"/>
      <c r="B42" s="36"/>
      <c r="C42" s="39"/>
    </row>
    <row r="43" spans="1:7" ht="25.2" hidden="1" customHeight="1" thickBot="1">
      <c r="A43" s="29"/>
      <c r="B43" s="44"/>
      <c r="C43" s="39"/>
    </row>
    <row r="44" spans="1:7" ht="22.2" hidden="1" customHeight="1" thickBot="1">
      <c r="A44" s="29"/>
      <c r="B44" s="44"/>
      <c r="C44" s="39"/>
    </row>
    <row r="45" spans="1:7" ht="21" hidden="1" customHeight="1" thickBot="1">
      <c r="A45" s="29"/>
      <c r="B45" s="45"/>
      <c r="C45" s="46"/>
    </row>
    <row r="46" spans="1:7" ht="16.2" hidden="1" customHeight="1" thickBot="1">
      <c r="A46" s="29"/>
      <c r="B46" s="44"/>
      <c r="C46" s="39"/>
    </row>
    <row r="47" spans="1:7" ht="16.2" customHeight="1" thickBot="1">
      <c r="A47" s="23"/>
      <c r="B47" s="37" t="s">
        <v>16</v>
      </c>
      <c r="C47" s="32">
        <v>76856.62</v>
      </c>
    </row>
    <row r="48" spans="1:7" ht="15" thickBot="1">
      <c r="A48" s="23"/>
      <c r="B48" s="44" t="s">
        <v>17</v>
      </c>
      <c r="C48" s="39">
        <v>37895.56</v>
      </c>
    </row>
    <row r="49" spans="1:3" ht="18" customHeight="1" thickBot="1">
      <c r="A49" s="23"/>
      <c r="B49" s="44" t="s">
        <v>15</v>
      </c>
      <c r="C49" s="39">
        <v>19330.68</v>
      </c>
    </row>
    <row r="50" spans="1:3" ht="16.2" customHeight="1" thickBot="1">
      <c r="A50" s="40">
        <v>6</v>
      </c>
      <c r="B50" s="40" t="s">
        <v>5</v>
      </c>
      <c r="C50" s="41">
        <v>26306.400000000001</v>
      </c>
    </row>
    <row r="51" spans="1:3" ht="16.8" customHeight="1" thickBot="1">
      <c r="A51" s="51">
        <v>7</v>
      </c>
      <c r="B51" s="51" t="s">
        <v>8</v>
      </c>
      <c r="C51" s="53">
        <v>27584</v>
      </c>
    </row>
    <row r="52" spans="1:3" ht="17.399999999999999" customHeight="1" thickBot="1">
      <c r="A52" s="40"/>
      <c r="B52" s="48" t="s">
        <v>4</v>
      </c>
      <c r="C52" s="41">
        <f>C6+C14+C26+C39+C41+C47+C48+C49+C50+C51</f>
        <v>1026442.49</v>
      </c>
    </row>
    <row r="53" spans="1:3" ht="16.2" customHeight="1" thickBot="1">
      <c r="A53" s="40">
        <v>8</v>
      </c>
      <c r="B53" s="48" t="s">
        <v>11</v>
      </c>
      <c r="C53" s="42">
        <f>C54+C55+C56+C57+C58</f>
        <v>142546.45000000001</v>
      </c>
    </row>
    <row r="54" spans="1:3" ht="14.4" customHeight="1" thickBot="1">
      <c r="A54" s="7"/>
      <c r="B54" s="49" t="s">
        <v>23</v>
      </c>
      <c r="C54" s="39">
        <v>36801</v>
      </c>
    </row>
    <row r="55" spans="1:3" ht="15" customHeight="1" thickBot="1">
      <c r="A55" s="7"/>
      <c r="B55" s="49" t="s">
        <v>24</v>
      </c>
      <c r="C55" s="39">
        <v>26000</v>
      </c>
    </row>
    <row r="56" spans="1:3" ht="15" customHeight="1" thickBot="1">
      <c r="A56" s="7"/>
      <c r="B56" s="49" t="s">
        <v>25</v>
      </c>
      <c r="C56" s="39">
        <v>21576.5</v>
      </c>
    </row>
    <row r="57" spans="1:3" ht="15" customHeight="1" thickBot="1">
      <c r="A57" s="7"/>
      <c r="B57" s="49" t="s">
        <v>22</v>
      </c>
      <c r="C57" s="39">
        <v>35053</v>
      </c>
    </row>
    <row r="58" spans="1:3" ht="15" thickBot="1">
      <c r="A58" s="7"/>
      <c r="B58" s="45" t="s">
        <v>28</v>
      </c>
      <c r="C58" s="38">
        <v>23115.95</v>
      </c>
    </row>
    <row r="59" spans="1:3" ht="14.4" thickBot="1">
      <c r="A59" s="47"/>
      <c r="B59" s="50" t="s">
        <v>12</v>
      </c>
      <c r="C59" s="41">
        <f>C52+C53</f>
        <v>1168988.94</v>
      </c>
    </row>
    <row r="61" spans="1:3">
      <c r="B61" s="17"/>
    </row>
  </sheetData>
  <phoneticPr fontId="0" type="noConversion"/>
  <pageMargins left="0.25" right="0.25" top="0.75" bottom="0.75" header="0.3" footer="0.3"/>
  <pageSetup paperSize="9" scale="6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2024-02-28T11:41:29Z</cp:lastPrinted>
  <dcterms:created xsi:type="dcterms:W3CDTF">2011-07-12T11:42:04Z</dcterms:created>
  <dcterms:modified xsi:type="dcterms:W3CDTF">2024-03-20T09:04:21Z</dcterms:modified>
</cp:coreProperties>
</file>